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Me\OneDrive - בטר באי\מסמכים\office\לקוחות\ועדה מיוחדת מרחב גולן\מכרז ליסינג\"/>
    </mc:Choice>
  </mc:AlternateContent>
  <bookViews>
    <workbookView xWindow="0" yWindow="0" windowWidth="15360" windowHeight="7650"/>
  </bookViews>
  <sheets>
    <sheet name="ליסינג" sheetId="3" r:id="rId1"/>
  </sheets>
  <definedNames>
    <definedName name="_xlnm._FilterDatabase" localSheetId="0" hidden="1">ליסינג!$B$5:$L$22</definedName>
    <definedName name="_xlnm.Print_Area" localSheetId="0">ליסינג!$A$2:$I$20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H7" i="3"/>
  <c r="K11" i="3" l="1"/>
  <c r="K12" i="3"/>
  <c r="K13" i="3"/>
  <c r="K14" i="3"/>
  <c r="K15" i="3"/>
  <c r="K16" i="3"/>
  <c r="K17" i="3"/>
  <c r="H11" i="3"/>
  <c r="H12" i="3"/>
  <c r="H13" i="3"/>
  <c r="H14" i="3"/>
  <c r="H15" i="3"/>
  <c r="H16" i="3"/>
  <c r="H17" i="3"/>
  <c r="H10" i="3"/>
  <c r="K6" i="3"/>
  <c r="K8" i="3"/>
  <c r="K10" i="3"/>
  <c r="K18" i="3" l="1"/>
  <c r="L18" i="3" s="1"/>
  <c r="K9" i="3"/>
  <c r="L9" i="3" s="1"/>
  <c r="L20" i="3" l="1"/>
  <c r="F19" i="3" l="1"/>
  <c r="H8" i="3" l="1"/>
  <c r="H6" i="3"/>
  <c r="H9" i="3" l="1"/>
  <c r="I9" i="3" s="1"/>
  <c r="H18" i="3" l="1"/>
  <c r="I18" i="3" s="1"/>
  <c r="I20" i="3" s="1"/>
</calcChain>
</file>

<file path=xl/sharedStrings.xml><?xml version="1.0" encoding="utf-8"?>
<sst xmlns="http://schemas.openxmlformats.org/spreadsheetml/2006/main" count="56" uniqueCount="38">
  <si>
    <t>קטגוריה</t>
  </si>
  <si>
    <t>יצרן</t>
  </si>
  <si>
    <t>דגם</t>
  </si>
  <si>
    <t>טויוטה</t>
  </si>
  <si>
    <t>סיטרואן</t>
  </si>
  <si>
    <t>יונדאי</t>
  </si>
  <si>
    <t>מאזדה</t>
  </si>
  <si>
    <t>משקל הקטגוריה באחוזים</t>
  </si>
  <si>
    <t>אחוז משוקלל</t>
  </si>
  <si>
    <t>הצעה משוקללת של  הספק</t>
  </si>
  <si>
    <t>RAV-4 - EVOLVE 4X4 - בנזין</t>
  </si>
  <si>
    <t>סובארו</t>
  </si>
  <si>
    <t>מחיר מוצע  לחודש כולל מע"מ</t>
  </si>
  <si>
    <t>מחיר מחירון יבואן כולל מע"מ</t>
  </si>
  <si>
    <t>מנהלים</t>
  </si>
  <si>
    <t>6 luxury</t>
  </si>
  <si>
    <t>האחוז הממוצע לקטגוריית רכבים מנהלים</t>
  </si>
  <si>
    <t>אחוז דמי השכירות ממחירון היבואן כולל מע"מ</t>
  </si>
  <si>
    <t>האחוז הממוצע לקטגוריית רכבים מסחריים</t>
  </si>
  <si>
    <t>ברלינגו 1.5 דיזל אוטומט Shine PK</t>
  </si>
  <si>
    <t>ברלינגו חשמלי (136 כ"ס), Shine PK</t>
  </si>
  <si>
    <t xml:space="preserve"> CROSSTREK 4*4</t>
  </si>
  <si>
    <t>איסוזו</t>
  </si>
  <si>
    <t xml:space="preserve"> S+דימקס  4*4 אוטומט</t>
  </si>
  <si>
    <t>היילקס 2.4 ל' דיזל, אוט', Active, 4x4</t>
  </si>
  <si>
    <t xml:space="preserve">לא למילוי. </t>
  </si>
  <si>
    <t>רקסטון 2.2 ל' דיזל, אוט', EX, 4x4</t>
  </si>
  <si>
    <t xml:space="preserve">סאנגיונג </t>
  </si>
  <si>
    <t>36 חודש</t>
  </si>
  <si>
    <t>48 חודש</t>
  </si>
  <si>
    <t>SONATA Hybrid Luxury</t>
  </si>
  <si>
    <t>FORESTER Premium 4*4</t>
  </si>
  <si>
    <t>רכבי 4*4/מסחרי</t>
  </si>
  <si>
    <t>ספק יקר</t>
  </si>
  <si>
    <t>נא למלא את העמודות התכולות  בלבד</t>
  </si>
  <si>
    <t>מחיר מוצע לתקופה של 48 חודש הינו אופציה ולא ישוקלל בבחירת הספק הזוכה.</t>
  </si>
  <si>
    <t>טופס הצעת מחיר - ליסינג רכבים - הוועדה המיוחדת לתכנון ובניה מרחב הגולן</t>
  </si>
  <si>
    <t>קאמרי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</si>
</sst>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&quot;₪&quot;\ * #,##0_ ;_ &quot;₪&quot;\ * \-#,##0_ ;_ &quot;₪&quot;\ * &quot;-&quot;??_ ;_ @_ "/>
    <numFmt numFmtId="165" formatCode="0.0%"/>
  </numFmts>
  <fonts count="2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FF0000"/>
      <name val="Arial"/>
      <family val="2"/>
      <charset val="177"/>
      <scheme val="minor"/>
    </font>
    <font>
      <u/>
      <sz val="10"/>
      <color theme="10"/>
      <name val="Arial"/>
      <family val="2"/>
      <charset val="177"/>
    </font>
    <font>
      <sz val="10"/>
      <color theme="1"/>
      <name val="Arial"/>
      <family val="2"/>
      <charset val="177"/>
      <scheme val="minor"/>
    </font>
    <font>
      <u/>
      <sz val="10"/>
      <color rgb="FF0070C0"/>
      <name val="Arial"/>
      <family val="2"/>
      <charset val="177"/>
      <scheme val="minor"/>
    </font>
    <font>
      <sz val="10"/>
      <name val="Arial"/>
      <family val="2"/>
      <charset val="177"/>
      <scheme val="minor"/>
    </font>
    <font>
      <b/>
      <sz val="14"/>
      <color theme="0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2"/>
      <color theme="1"/>
      <name val="David"/>
      <family val="2"/>
    </font>
    <font>
      <b/>
      <u/>
      <sz val="12"/>
      <color theme="1"/>
      <name val="David"/>
      <family val="2"/>
    </font>
    <font>
      <sz val="10"/>
      <color rgb="FFFF0000"/>
      <name val="Arial"/>
      <family val="2"/>
      <charset val="177"/>
      <scheme val="minor"/>
    </font>
    <font>
      <b/>
      <u/>
      <sz val="16"/>
      <color theme="1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b/>
      <u/>
      <sz val="16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5" fillId="0" borderId="0">
      <alignment horizontal="right"/>
    </xf>
    <xf numFmtId="44" fontId="1" fillId="0" borderId="0" applyFont="0" applyFill="0" applyBorder="0" applyAlignment="0" applyProtection="0"/>
    <xf numFmtId="0" fontId="9" fillId="0" borderId="0">
      <alignment horizontal="right"/>
    </xf>
    <xf numFmtId="44" fontId="9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>
      <alignment horizontal="right"/>
    </xf>
    <xf numFmtId="0" fontId="5" fillId="0" borderId="0">
      <alignment horizontal="right"/>
    </xf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4" fillId="2" borderId="3" xfId="4" applyFill="1" applyBorder="1" applyAlignment="1" applyProtection="1">
      <alignment horizontal="center" vertical="center" readingOrder="2"/>
    </xf>
    <xf numFmtId="0" fontId="0" fillId="0" borderId="0" xfId="0" applyProtection="1">
      <protection locked="0"/>
    </xf>
    <xf numFmtId="164" fontId="19" fillId="0" borderId="0" xfId="1" applyNumberFormat="1" applyFont="1" applyProtection="1">
      <protection locked="0"/>
    </xf>
    <xf numFmtId="0" fontId="19" fillId="0" borderId="0" xfId="0" applyFont="1" applyProtection="1">
      <protection locked="0"/>
    </xf>
    <xf numFmtId="0" fontId="16" fillId="5" borderId="1" xfId="3" applyFont="1" applyFill="1" applyBorder="1" applyAlignment="1" applyProtection="1">
      <alignment horizontal="center" vertical="center" wrapText="1"/>
      <protection locked="0"/>
    </xf>
    <xf numFmtId="0" fontId="16" fillId="5" borderId="2" xfId="3" applyFont="1" applyFill="1" applyBorder="1" applyAlignment="1" applyProtection="1">
      <alignment horizontal="center" vertical="center" wrapText="1"/>
      <protection locked="0"/>
    </xf>
    <xf numFmtId="0" fontId="18" fillId="5" borderId="2" xfId="3" applyFont="1" applyFill="1" applyBorder="1" applyAlignment="1" applyProtection="1">
      <alignment horizontal="center" vertical="center" wrapText="1"/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164" fontId="19" fillId="6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0" xfId="7" applyFont="1" applyFill="1" applyAlignment="1" applyProtection="1">
      <alignment horizontal="center" vertical="center"/>
      <protection locked="0"/>
    </xf>
    <xf numFmtId="0" fontId="7" fillId="4" borderId="0" xfId="7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4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7" fillId="2" borderId="0" xfId="1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64" fontId="19" fillId="2" borderId="0" xfId="1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164" fontId="7" fillId="2" borderId="0" xfId="1" applyNumberFormat="1" applyFont="1" applyFill="1" applyBorder="1" applyAlignment="1" applyProtection="1">
      <alignment horizontal="center" vertical="center" readingOrder="2"/>
      <protection locked="0"/>
    </xf>
    <xf numFmtId="164" fontId="15" fillId="2" borderId="3" xfId="1" applyNumberFormat="1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19" fillId="2" borderId="3" xfId="2" applyNumberFormat="1" applyFont="1" applyFill="1" applyBorder="1" applyAlignment="1" applyProtection="1">
      <alignment horizontal="center" vertical="center"/>
    </xf>
    <xf numFmtId="10" fontId="19" fillId="2" borderId="9" xfId="2" applyNumberFormat="1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10" fontId="11" fillId="3" borderId="8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5" fillId="2" borderId="0" xfId="1" applyNumberFormat="1" applyFont="1" applyFill="1" applyBorder="1" applyAlignment="1" applyProtection="1">
      <alignment horizontal="center" vertical="center"/>
    </xf>
    <xf numFmtId="0" fontId="12" fillId="2" borderId="3" xfId="9" applyFont="1" applyFill="1" applyBorder="1" applyAlignment="1" applyProtection="1">
      <alignment horizontal="center" vertical="center" readingOrder="2"/>
    </xf>
    <xf numFmtId="0" fontId="4" fillId="0" borderId="3" xfId="4" applyBorder="1" applyAlignment="1">
      <alignment horizontal="center"/>
    </xf>
    <xf numFmtId="0" fontId="0" fillId="2" borderId="0" xfId="0" applyFill="1"/>
    <xf numFmtId="0" fontId="20" fillId="2" borderId="0" xfId="0" applyFont="1" applyFill="1" applyProtection="1">
      <protection locked="0"/>
    </xf>
    <xf numFmtId="0" fontId="21" fillId="0" borderId="0" xfId="0" applyFont="1" applyAlignment="1">
      <alignment vertical="center" readingOrder="2"/>
    </xf>
    <xf numFmtId="0" fontId="22" fillId="0" borderId="0" xfId="0" applyFont="1" applyAlignment="1">
      <alignment horizontal="center" vertical="center" readingOrder="2"/>
    </xf>
    <xf numFmtId="165" fontId="19" fillId="3" borderId="3" xfId="2" applyNumberFormat="1" applyFont="1" applyFill="1" applyBorder="1" applyAlignment="1" applyProtection="1">
      <alignment horizontal="center" vertical="center"/>
    </xf>
    <xf numFmtId="10" fontId="19" fillId="3" borderId="9" xfId="2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right" vertical="center" readingOrder="2"/>
    </xf>
    <xf numFmtId="0" fontId="14" fillId="2" borderId="3" xfId="4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7" fillId="2" borderId="0" xfId="7" applyFont="1" applyFill="1" applyBorder="1" applyAlignment="1" applyProtection="1">
      <alignment horizontal="center" vertical="center"/>
      <protection locked="0"/>
    </xf>
    <xf numFmtId="9" fontId="2" fillId="2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right" readingOrder="2"/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4" fillId="0" borderId="0" xfId="4" applyAlignment="1" applyProtection="1">
      <alignment horizontal="center"/>
      <protection locked="0"/>
    </xf>
    <xf numFmtId="0" fontId="22" fillId="0" borderId="0" xfId="0" applyFont="1" applyAlignment="1">
      <alignment horizontal="center" vertical="center" readingOrder="2"/>
    </xf>
    <xf numFmtId="0" fontId="22" fillId="0" borderId="0" xfId="0" applyFont="1" applyAlignment="1">
      <alignment vertical="center" readingOrder="2"/>
    </xf>
    <xf numFmtId="10" fontId="19" fillId="2" borderId="17" xfId="2" applyNumberFormat="1" applyFont="1" applyFill="1" applyBorder="1" applyAlignment="1" applyProtection="1">
      <alignment horizontal="center" vertical="center"/>
    </xf>
    <xf numFmtId="10" fontId="19" fillId="3" borderId="17" xfId="2" applyNumberFormat="1" applyFont="1" applyFill="1" applyBorder="1" applyAlignment="1" applyProtection="1">
      <alignment horizontal="center" vertical="center"/>
    </xf>
    <xf numFmtId="10" fontId="19" fillId="3" borderId="3" xfId="2" applyNumberFormat="1" applyFont="1" applyFill="1" applyBorder="1" applyAlignment="1" applyProtection="1">
      <alignment horizontal="center" vertical="center"/>
    </xf>
    <xf numFmtId="0" fontId="18" fillId="5" borderId="16" xfId="0" applyFont="1" applyFill="1" applyBorder="1" applyAlignment="1">
      <alignment horizontal="center" vertical="center" readingOrder="2"/>
    </xf>
    <xf numFmtId="0" fontId="4" fillId="0" borderId="0" xfId="4" applyAlignment="1">
      <alignment horizontal="center"/>
    </xf>
    <xf numFmtId="0" fontId="22" fillId="0" borderId="0" xfId="0" applyFont="1" applyAlignment="1">
      <alignment horizontal="center" vertical="center" readingOrder="2"/>
    </xf>
    <xf numFmtId="0" fontId="14" fillId="2" borderId="3" xfId="4" applyFont="1" applyFill="1" applyBorder="1" applyAlignment="1" applyProtection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right" vertical="center" readingOrder="2"/>
    </xf>
    <xf numFmtId="0" fontId="23" fillId="4" borderId="18" xfId="0" applyFont="1" applyFill="1" applyBorder="1" applyAlignment="1" applyProtection="1">
      <alignment horizontal="center" vertical="center" wrapText="1"/>
      <protection locked="0"/>
    </xf>
    <xf numFmtId="0" fontId="23" fillId="4" borderId="19" xfId="0" applyFont="1" applyFill="1" applyBorder="1" applyAlignment="1" applyProtection="1">
      <alignment horizontal="center" vertical="center" wrapText="1"/>
      <protection locked="0"/>
    </xf>
    <xf numFmtId="0" fontId="23" fillId="4" borderId="5" xfId="0" applyFont="1" applyFill="1" applyBorder="1" applyAlignment="1" applyProtection="1">
      <alignment horizontal="center" vertical="center" wrapText="1"/>
      <protection locked="0"/>
    </xf>
    <xf numFmtId="0" fontId="23" fillId="4" borderId="6" xfId="0" applyFont="1" applyFill="1" applyBorder="1" applyAlignment="1" applyProtection="1">
      <alignment horizontal="center" vertical="center" wrapText="1"/>
      <protection locked="0"/>
    </xf>
    <xf numFmtId="0" fontId="7" fillId="3" borderId="10" xfId="7" applyFont="1" applyFill="1" applyBorder="1" applyAlignment="1">
      <alignment horizontal="center" vertical="center"/>
    </xf>
    <xf numFmtId="0" fontId="7" fillId="3" borderId="11" xfId="7" applyFont="1" applyFill="1" applyBorder="1" applyAlignment="1">
      <alignment horizontal="center" vertical="center"/>
    </xf>
    <xf numFmtId="0" fontId="7" fillId="3" borderId="12" xfId="7" applyFont="1" applyFill="1" applyBorder="1" applyAlignment="1">
      <alignment horizontal="center" vertical="center"/>
    </xf>
    <xf numFmtId="9" fontId="17" fillId="2" borderId="13" xfId="2" applyNumberFormat="1" applyFont="1" applyFill="1" applyBorder="1" applyAlignment="1" applyProtection="1">
      <alignment horizontal="center" vertical="center"/>
    </xf>
    <xf numFmtId="9" fontId="17" fillId="2" borderId="14" xfId="2" applyNumberFormat="1" applyFont="1" applyFill="1" applyBorder="1" applyAlignment="1" applyProtection="1">
      <alignment horizontal="center" vertical="center"/>
    </xf>
    <xf numFmtId="9" fontId="17" fillId="2" borderId="15" xfId="2" applyNumberFormat="1" applyFont="1" applyFill="1" applyBorder="1" applyAlignment="1" applyProtection="1">
      <alignment horizontal="center" vertical="center"/>
    </xf>
    <xf numFmtId="9" fontId="17" fillId="2" borderId="3" xfId="2" applyNumberFormat="1" applyFont="1" applyFill="1" applyBorder="1" applyAlignment="1" applyProtection="1">
      <alignment horizontal="center" vertical="center"/>
    </xf>
  </cellXfs>
  <cellStyles count="19">
    <cellStyle name="Comma 2" xfId="18"/>
    <cellStyle name="Currency" xfId="1" builtinId="4"/>
    <cellStyle name="Currency 2" xfId="8"/>
    <cellStyle name="Currency 2 2" xfId="6"/>
    <cellStyle name="Currency 2 2 2" xfId="14"/>
    <cellStyle name="Currency 2 3" xfId="17"/>
    <cellStyle name="Currency 3" xfId="12"/>
    <cellStyle name="Normal" xfId="0" builtinId="0"/>
    <cellStyle name="Normal 2" xfId="5"/>
    <cellStyle name="Normal 2 2" xfId="16"/>
    <cellStyle name="Normal 2 3" xfId="15"/>
    <cellStyle name="Normal 3" xfId="3"/>
    <cellStyle name="Normal 3 2" xfId="13"/>
    <cellStyle name="Normal 4" xfId="7"/>
    <cellStyle name="Normal 5" xfId="11"/>
    <cellStyle name="Percent" xfId="2" builtinId="5"/>
    <cellStyle name="Percent 2" xfId="10"/>
    <cellStyle name="היפר-קישור" xfId="4" builtinId="8"/>
    <cellStyle name="היפר-קישור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baru.co.il/model/subaru-xv/" TargetMode="External"/><Relationship Id="rId2" Type="http://schemas.openxmlformats.org/officeDocument/2006/relationships/hyperlink" Target="https://www.auto.co.il/car/17701" TargetMode="External"/><Relationship Id="rId1" Type="http://schemas.openxmlformats.org/officeDocument/2006/relationships/hyperlink" Target="https://www.toyota.co.il/buy-a-toyot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uto.co.il/car/17469" TargetMode="External"/><Relationship Id="rId4" Type="http://schemas.openxmlformats.org/officeDocument/2006/relationships/hyperlink" Target="https://www.auto.co.il/car/17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theme="5"/>
  </sheetPr>
  <dimension ref="A1:AF24"/>
  <sheetViews>
    <sheetView showGridLines="0" rightToLeft="1" tabSelected="1" zoomScale="91" zoomScaleNormal="91" workbookViewId="0">
      <pane ySplit="5" topLeftCell="A6" activePane="bottomLeft" state="frozen"/>
      <selection pane="bottomLeft" activeCell="G12" sqref="G12"/>
    </sheetView>
  </sheetViews>
  <sheetFormatPr defaultColWidth="8.75" defaultRowHeight="15" x14ac:dyDescent="0.2"/>
  <cols>
    <col min="1" max="1" width="3.875" style="2" customWidth="1"/>
    <col min="2" max="2" width="19.125" style="2" customWidth="1"/>
    <col min="3" max="3" width="8.5" style="2" customWidth="1"/>
    <col min="4" max="4" width="36.375" style="2" customWidth="1"/>
    <col min="5" max="5" width="11.75" style="2" customWidth="1"/>
    <col min="6" max="6" width="10.125" style="2" customWidth="1"/>
    <col min="7" max="7" width="12.25" style="3" customWidth="1"/>
    <col min="8" max="8" width="14.625" style="4" customWidth="1"/>
    <col min="9" max="9" width="9.875" style="4" customWidth="1"/>
    <col min="10" max="10" width="12.25" style="3" customWidth="1"/>
    <col min="11" max="11" width="14.625" style="4" customWidth="1"/>
    <col min="12" max="12" width="9.875" style="4" customWidth="1"/>
    <col min="13" max="13" width="16.75" style="2" customWidth="1"/>
    <col min="14" max="14" width="34.625" style="2" bestFit="1" customWidth="1"/>
    <col min="15" max="15" width="8.75" style="2"/>
    <col min="16" max="16" width="20.375" style="2" customWidth="1"/>
    <col min="17" max="17" width="26" style="2" customWidth="1"/>
    <col min="18" max="18" width="20.5" style="2" customWidth="1"/>
    <col min="19" max="16384" width="8.75" style="2"/>
  </cols>
  <sheetData>
    <row r="1" spans="1:32" x14ac:dyDescent="0.2">
      <c r="D1" s="41"/>
    </row>
    <row r="2" spans="1:32" ht="22.5" customHeight="1" x14ac:dyDescent="0.2">
      <c r="A2" s="35"/>
      <c r="B2" s="58" t="s">
        <v>36</v>
      </c>
      <c r="C2" s="36"/>
      <c r="D2" s="36"/>
      <c r="E2" s="36"/>
      <c r="F2" s="36"/>
      <c r="G2" s="36"/>
      <c r="H2" s="35"/>
      <c r="I2" s="35"/>
      <c r="J2" s="48"/>
      <c r="K2" s="35"/>
      <c r="L2" s="35"/>
    </row>
    <row r="3" spans="1:32" ht="22.5" customHeight="1" thickBot="1" x14ac:dyDescent="0.25">
      <c r="A3" s="35"/>
      <c r="B3" s="39"/>
      <c r="C3" s="55"/>
      <c r="D3" s="55"/>
      <c r="E3" s="55"/>
      <c r="F3" s="55"/>
      <c r="G3" s="55"/>
      <c r="H3" s="35"/>
      <c r="I3" s="35"/>
      <c r="J3" s="55"/>
      <c r="K3" s="35"/>
      <c r="L3" s="35"/>
    </row>
    <row r="4" spans="1:32" ht="24.75" customHeight="1" thickBot="1" x14ac:dyDescent="0.25">
      <c r="A4" s="49"/>
      <c r="B4" s="49"/>
      <c r="C4" s="49"/>
      <c r="D4" s="49"/>
      <c r="E4" s="49"/>
      <c r="F4" s="49"/>
      <c r="G4" s="53" t="s">
        <v>28</v>
      </c>
      <c r="H4" s="61" t="s">
        <v>25</v>
      </c>
      <c r="I4" s="62"/>
      <c r="J4" s="53" t="s">
        <v>29</v>
      </c>
      <c r="K4" s="59" t="s">
        <v>25</v>
      </c>
      <c r="L4" s="60"/>
      <c r="O4" s="34">
        <v>1.17</v>
      </c>
    </row>
    <row r="5" spans="1:32" ht="75.75" customHeight="1" x14ac:dyDescent="0.2">
      <c r="B5" s="5" t="s">
        <v>0</v>
      </c>
      <c r="C5" s="6" t="s">
        <v>1</v>
      </c>
      <c r="D5" s="6" t="s">
        <v>2</v>
      </c>
      <c r="E5" s="6" t="s">
        <v>13</v>
      </c>
      <c r="F5" s="7" t="s">
        <v>7</v>
      </c>
      <c r="G5" s="7" t="s">
        <v>12</v>
      </c>
      <c r="H5" s="7" t="s">
        <v>17</v>
      </c>
      <c r="I5" s="7" t="s">
        <v>8</v>
      </c>
      <c r="J5" s="7" t="s">
        <v>12</v>
      </c>
      <c r="K5" s="7" t="s">
        <v>17</v>
      </c>
      <c r="L5" s="7" t="s">
        <v>8</v>
      </c>
      <c r="M5" s="8"/>
      <c r="N5" s="8"/>
    </row>
    <row r="6" spans="1:32" ht="14.25" customHeight="1" x14ac:dyDescent="0.2">
      <c r="B6" s="23" t="s">
        <v>14</v>
      </c>
      <c r="C6" s="24" t="s">
        <v>5</v>
      </c>
      <c r="D6" s="40" t="s">
        <v>30</v>
      </c>
      <c r="E6" s="22">
        <v>213900</v>
      </c>
      <c r="F6" s="69">
        <v>0.25</v>
      </c>
      <c r="G6" s="10"/>
      <c r="H6" s="25">
        <f>G6/E6</f>
        <v>0</v>
      </c>
      <c r="I6" s="50"/>
      <c r="J6" s="10"/>
      <c r="K6" s="25">
        <f>J6/E6</f>
        <v>0</v>
      </c>
      <c r="L6" s="26"/>
      <c r="M6" s="41"/>
      <c r="N6" s="42"/>
      <c r="O6" s="13"/>
      <c r="P6" s="14"/>
    </row>
    <row r="7" spans="1:32" ht="14.25" customHeight="1" x14ac:dyDescent="0.2">
      <c r="B7" s="23" t="s">
        <v>14</v>
      </c>
      <c r="C7" s="24" t="s">
        <v>3</v>
      </c>
      <c r="D7" s="40" t="s">
        <v>37</v>
      </c>
      <c r="E7" s="22">
        <v>209900</v>
      </c>
      <c r="F7" s="69"/>
      <c r="G7" s="10"/>
      <c r="H7" s="25">
        <f>G7/E7</f>
        <v>0</v>
      </c>
      <c r="I7" s="50"/>
      <c r="J7" s="10"/>
      <c r="K7" s="25">
        <f>J7/E7</f>
        <v>0</v>
      </c>
      <c r="L7" s="26"/>
      <c r="M7" s="41"/>
      <c r="N7" s="42"/>
      <c r="O7" s="13"/>
      <c r="P7" s="14"/>
    </row>
    <row r="8" spans="1:32" ht="14.25" customHeight="1" x14ac:dyDescent="0.2">
      <c r="B8" s="23" t="s">
        <v>14</v>
      </c>
      <c r="C8" s="24" t="s">
        <v>6</v>
      </c>
      <c r="D8" s="40" t="s">
        <v>15</v>
      </c>
      <c r="E8" s="22">
        <v>198900</v>
      </c>
      <c r="F8" s="69"/>
      <c r="G8" s="10"/>
      <c r="H8" s="25">
        <f>G8/E8</f>
        <v>0</v>
      </c>
      <c r="I8" s="50"/>
      <c r="J8" s="10"/>
      <c r="K8" s="25">
        <f>J8/E8</f>
        <v>0</v>
      </c>
      <c r="L8" s="26"/>
      <c r="M8" s="41"/>
      <c r="N8" s="42"/>
      <c r="O8" s="13"/>
      <c r="P8" s="14"/>
    </row>
    <row r="9" spans="1:32" s="12" customFormat="1" ht="17.25" customHeight="1" x14ac:dyDescent="0.2">
      <c r="A9" s="11"/>
      <c r="B9" s="63" t="s">
        <v>16</v>
      </c>
      <c r="C9" s="64"/>
      <c r="D9" s="64"/>
      <c r="E9" s="64"/>
      <c r="F9" s="64"/>
      <c r="G9" s="65"/>
      <c r="H9" s="37">
        <f>AVERAGE(H6:H8)</f>
        <v>0</v>
      </c>
      <c r="I9" s="51">
        <f>H9*F6</f>
        <v>0</v>
      </c>
      <c r="J9" s="52"/>
      <c r="K9" s="37">
        <f>AVERAGE(K6:K8)</f>
        <v>0</v>
      </c>
      <c r="L9" s="38">
        <f>K9*$F6</f>
        <v>0</v>
      </c>
      <c r="M9" s="41"/>
      <c r="N9" s="43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s="13" customFormat="1" ht="14.25" customHeight="1" x14ac:dyDescent="0.2">
      <c r="B10" s="24" t="s">
        <v>32</v>
      </c>
      <c r="C10" s="24" t="s">
        <v>22</v>
      </c>
      <c r="D10" s="32" t="s">
        <v>23</v>
      </c>
      <c r="E10" s="22">
        <v>289683</v>
      </c>
      <c r="F10" s="66">
        <v>0.75</v>
      </c>
      <c r="G10" s="10"/>
      <c r="H10" s="25">
        <f t="shared" ref="H10:H17" si="0">G10/E10</f>
        <v>0</v>
      </c>
      <c r="I10" s="50"/>
      <c r="J10" s="10"/>
      <c r="K10" s="25">
        <f t="shared" ref="K10:K17" si="1">J10/E10</f>
        <v>0</v>
      </c>
      <c r="L10" s="26"/>
      <c r="M10" s="41"/>
      <c r="N10" s="42"/>
      <c r="P10" s="47"/>
    </row>
    <row r="11" spans="1:32" ht="14.25" customHeight="1" x14ac:dyDescent="0.2">
      <c r="B11" s="24" t="s">
        <v>32</v>
      </c>
      <c r="C11" s="24" t="s">
        <v>11</v>
      </c>
      <c r="D11" s="56" t="s">
        <v>31</v>
      </c>
      <c r="E11" s="22">
        <v>205900</v>
      </c>
      <c r="F11" s="67"/>
      <c r="G11" s="10"/>
      <c r="H11" s="25">
        <f t="shared" si="0"/>
        <v>0</v>
      </c>
      <c r="I11" s="50"/>
      <c r="J11" s="10"/>
      <c r="K11" s="25">
        <f t="shared" si="1"/>
        <v>0</v>
      </c>
      <c r="L11" s="26"/>
      <c r="N11" s="33"/>
      <c r="O11" s="13"/>
      <c r="P11" s="14"/>
    </row>
    <row r="12" spans="1:32" ht="14.25" customHeight="1" x14ac:dyDescent="0.2">
      <c r="B12" s="24" t="s">
        <v>32</v>
      </c>
      <c r="C12" s="24" t="s">
        <v>27</v>
      </c>
      <c r="D12" s="54" t="s">
        <v>26</v>
      </c>
      <c r="E12" s="22">
        <v>252900</v>
      </c>
      <c r="F12" s="67"/>
      <c r="G12" s="10"/>
      <c r="H12" s="25">
        <f t="shared" si="0"/>
        <v>0</v>
      </c>
      <c r="I12" s="50"/>
      <c r="J12" s="10"/>
      <c r="K12" s="25">
        <f t="shared" si="1"/>
        <v>0</v>
      </c>
      <c r="L12" s="26"/>
      <c r="N12" s="33"/>
      <c r="O12" s="13"/>
      <c r="P12" s="14"/>
    </row>
    <row r="13" spans="1:32" ht="14.25" customHeight="1" x14ac:dyDescent="0.2">
      <c r="B13" s="24" t="s">
        <v>32</v>
      </c>
      <c r="C13" s="24" t="s">
        <v>11</v>
      </c>
      <c r="D13" s="31" t="s">
        <v>21</v>
      </c>
      <c r="E13" s="22">
        <v>166900</v>
      </c>
      <c r="F13" s="67"/>
      <c r="G13" s="10"/>
      <c r="H13" s="25">
        <f t="shared" si="0"/>
        <v>0</v>
      </c>
      <c r="I13" s="50"/>
      <c r="J13" s="10"/>
      <c r="K13" s="25">
        <f t="shared" si="1"/>
        <v>0</v>
      </c>
      <c r="L13" s="26"/>
      <c r="M13" s="29"/>
      <c r="N13" s="33"/>
      <c r="O13" s="30"/>
      <c r="P13" s="14"/>
    </row>
    <row r="14" spans="1:32" ht="14.25" customHeight="1" x14ac:dyDescent="0.2">
      <c r="B14" s="24" t="s">
        <v>32</v>
      </c>
      <c r="C14" s="24" t="s">
        <v>3</v>
      </c>
      <c r="D14" s="1" t="s">
        <v>10</v>
      </c>
      <c r="E14" s="22">
        <v>205990</v>
      </c>
      <c r="F14" s="67"/>
      <c r="G14" s="10"/>
      <c r="H14" s="25">
        <f t="shared" si="0"/>
        <v>0</v>
      </c>
      <c r="I14" s="50"/>
      <c r="J14" s="10"/>
      <c r="K14" s="25">
        <f t="shared" si="1"/>
        <v>0</v>
      </c>
      <c r="L14" s="26"/>
      <c r="N14" s="9"/>
      <c r="O14" s="13"/>
      <c r="P14" s="14"/>
    </row>
    <row r="15" spans="1:32" ht="14.25" customHeight="1" x14ac:dyDescent="0.2">
      <c r="B15" s="24" t="s">
        <v>32</v>
      </c>
      <c r="C15" s="24" t="s">
        <v>3</v>
      </c>
      <c r="D15" s="32" t="s">
        <v>24</v>
      </c>
      <c r="E15" s="22">
        <v>279990</v>
      </c>
      <c r="F15" s="67"/>
      <c r="G15" s="10"/>
      <c r="H15" s="25">
        <f t="shared" si="0"/>
        <v>0</v>
      </c>
      <c r="I15" s="50"/>
      <c r="J15" s="10"/>
      <c r="K15" s="25">
        <f t="shared" si="1"/>
        <v>0</v>
      </c>
      <c r="L15" s="26"/>
      <c r="M15" s="46"/>
      <c r="N15" s="42"/>
      <c r="O15" s="13"/>
      <c r="P15" s="14"/>
    </row>
    <row r="16" spans="1:32" ht="14.25" customHeight="1" x14ac:dyDescent="0.2">
      <c r="B16" s="24" t="s">
        <v>32</v>
      </c>
      <c r="C16" s="24" t="s">
        <v>4</v>
      </c>
      <c r="D16" s="32" t="s">
        <v>20</v>
      </c>
      <c r="E16" s="22">
        <v>177990</v>
      </c>
      <c r="F16" s="67"/>
      <c r="G16" s="10"/>
      <c r="H16" s="25">
        <f t="shared" si="0"/>
        <v>0</v>
      </c>
      <c r="I16" s="50"/>
      <c r="J16" s="10"/>
      <c r="K16" s="25">
        <f t="shared" si="1"/>
        <v>0</v>
      </c>
      <c r="L16" s="26"/>
      <c r="M16" s="46"/>
      <c r="N16" s="42"/>
      <c r="O16" s="13"/>
      <c r="P16" s="14"/>
    </row>
    <row r="17" spans="1:32" ht="14.25" customHeight="1" x14ac:dyDescent="0.2">
      <c r="B17" s="24" t="s">
        <v>32</v>
      </c>
      <c r="C17" s="24" t="s">
        <v>4</v>
      </c>
      <c r="D17" s="40" t="s">
        <v>19</v>
      </c>
      <c r="E17" s="22">
        <v>174990</v>
      </c>
      <c r="F17" s="68"/>
      <c r="G17" s="10"/>
      <c r="H17" s="25">
        <f t="shared" si="0"/>
        <v>0</v>
      </c>
      <c r="I17" s="50"/>
      <c r="J17" s="10"/>
      <c r="K17" s="25">
        <f t="shared" si="1"/>
        <v>0</v>
      </c>
      <c r="L17" s="26"/>
      <c r="M17" s="41"/>
      <c r="N17" s="42"/>
      <c r="O17" s="13"/>
      <c r="P17" s="14"/>
    </row>
    <row r="18" spans="1:32" s="12" customFormat="1" ht="17.25" customHeight="1" x14ac:dyDescent="0.2">
      <c r="A18" s="11"/>
      <c r="B18" s="63" t="s">
        <v>18</v>
      </c>
      <c r="C18" s="64"/>
      <c r="D18" s="64"/>
      <c r="E18" s="64"/>
      <c r="F18" s="64"/>
      <c r="G18" s="65"/>
      <c r="H18" s="37">
        <f>AVERAGE(H10:H17)</f>
        <v>0</v>
      </c>
      <c r="I18" s="51">
        <f>H18*F10</f>
        <v>0</v>
      </c>
      <c r="J18" s="52"/>
      <c r="K18" s="37">
        <f>AVERAGE(K10:K17)</f>
        <v>0</v>
      </c>
      <c r="L18" s="38">
        <f>K18*$F10</f>
        <v>0</v>
      </c>
      <c r="M18" s="41"/>
      <c r="N18" s="43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ht="15.75" thickBot="1" x14ac:dyDescent="0.25">
      <c r="B19" s="15"/>
      <c r="C19" s="16"/>
      <c r="D19" s="16"/>
      <c r="E19" s="17"/>
      <c r="F19" s="44" t="e">
        <f>#REF!+F6+#REF!+F11+#REF!+#REF!+#REF!+#REF!+#REF!+F10</f>
        <v>#REF!</v>
      </c>
      <c r="G19" s="19"/>
      <c r="H19" s="20"/>
      <c r="I19" s="20"/>
      <c r="J19" s="19"/>
      <c r="K19" s="20"/>
      <c r="L19" s="20"/>
    </row>
    <row r="20" spans="1:32" ht="39.75" customHeight="1" thickBot="1" x14ac:dyDescent="0.25">
      <c r="B20" s="45"/>
      <c r="C20" s="16"/>
      <c r="D20" s="16"/>
      <c r="E20" s="21"/>
      <c r="F20" s="18"/>
      <c r="G20" s="19"/>
      <c r="H20" s="27" t="s">
        <v>9</v>
      </c>
      <c r="I20" s="28">
        <f>I9+I18</f>
        <v>0</v>
      </c>
      <c r="J20" s="19"/>
      <c r="K20" s="27" t="s">
        <v>9</v>
      </c>
      <c r="L20" s="28">
        <f>L9+L18</f>
        <v>0</v>
      </c>
    </row>
    <row r="21" spans="1:32" x14ac:dyDescent="0.2">
      <c r="B21" s="57" t="s">
        <v>33</v>
      </c>
      <c r="C21" s="16"/>
      <c r="D21" s="16"/>
      <c r="E21" s="17"/>
    </row>
    <row r="22" spans="1:32" x14ac:dyDescent="0.2">
      <c r="B22" t="s">
        <v>34</v>
      </c>
      <c r="C22" s="16"/>
      <c r="D22" s="16"/>
      <c r="E22" s="17"/>
    </row>
    <row r="23" spans="1:32" x14ac:dyDescent="0.2">
      <c r="B23" t="s">
        <v>35</v>
      </c>
      <c r="C23" s="16"/>
      <c r="D23" s="16"/>
      <c r="E23" s="21"/>
    </row>
    <row r="24" spans="1:32" x14ac:dyDescent="0.2">
      <c r="C24" s="16"/>
      <c r="D24" s="16"/>
      <c r="E24" s="17"/>
    </row>
  </sheetData>
  <sheetProtection password="CC35" sheet="1" selectLockedCells="1"/>
  <protectedRanges>
    <protectedRange password="CC35" sqref="G6:G8 G10:G17 J6:J8 J10:J17" name="טווח1"/>
  </protectedRanges>
  <autoFilter ref="B5:L22"/>
  <mergeCells count="6">
    <mergeCell ref="K4:L4"/>
    <mergeCell ref="H4:I4"/>
    <mergeCell ref="B18:G18"/>
    <mergeCell ref="F10:F17"/>
    <mergeCell ref="F6:F8"/>
    <mergeCell ref="B9:G9"/>
  </mergeCells>
  <hyperlinks>
    <hyperlink ref="D11" display="ספורטאז בנזין"/>
    <hyperlink ref="D14" r:id="rId1"/>
    <hyperlink ref="D6" display="SONATA Hybrid"/>
    <hyperlink ref="D16" r:id="rId2" display="https://www.auto.co.il/car/17701"/>
    <hyperlink ref="D13" r:id="rId3" display=" CROSSTYLE XV 4*4"/>
    <hyperlink ref="D15" r:id="rId4" display="https://www.auto.co.il/car/17770"/>
    <hyperlink ref="D12" r:id="rId5" display="https://www.auto.co.il/car/17469"/>
  </hyperlinks>
  <pageMargins left="0.23622047244094491" right="0.23622047244094491" top="0.59055118110236227" bottom="0.59055118110236227" header="0.31496062992125984" footer="0.31496062992125984"/>
  <pageSetup paperSize="9" scale="95" orientation="landscape" horizontalDpi="4294967293" verticalDpi="4294967293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91A669A68086A4888177E28D820ED7B" ma:contentTypeVersion="18" ma:contentTypeDescription="צור מסמך חדש." ma:contentTypeScope="" ma:versionID="da42d0476afeb72f2966bfcb7db71ec9">
  <xsd:schema xmlns:xsd="http://www.w3.org/2001/XMLSchema" xmlns:xs="http://www.w3.org/2001/XMLSchema" xmlns:p="http://schemas.microsoft.com/office/2006/metadata/properties" xmlns:ns2="ff05ff85-3d38-40b8-9526-585a8212dd18" xmlns:ns3="66653d3a-ac51-4720-af56-ad263d8f9436" targetNamespace="http://schemas.microsoft.com/office/2006/metadata/properties" ma:root="true" ma:fieldsID="0ff4774a04a968b63768e6f913ef703f" ns2:_="" ns3:_="">
    <xsd:import namespace="ff05ff85-3d38-40b8-9526-585a8212dd18"/>
    <xsd:import namespace="66653d3a-ac51-4720-af56-ad263d8f94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5ff85-3d38-40b8-9526-585a8212dd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735037-45ae-4a8b-8cfa-adb0edd58e20}" ma:internalName="TaxCatchAll" ma:showField="CatchAllData" ma:web="ff05ff85-3d38-40b8-9526-585a8212dd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3d3a-ac51-4720-af56-ad263d8f94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תגיות תמונה" ma:readOnly="false" ma:fieldId="{5cf76f15-5ced-4ddc-b409-7134ff3c332f}" ma:taxonomyMulti="true" ma:sspId="06ddcc11-facf-4811-88af-2ddd734e71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653d3a-ac51-4720-af56-ad263d8f9436">
      <Terms xmlns="http://schemas.microsoft.com/office/infopath/2007/PartnerControls"/>
    </lcf76f155ced4ddcb4097134ff3c332f>
    <TaxCatchAll xmlns="ff05ff85-3d38-40b8-9526-585a8212dd18" xsi:nil="true"/>
  </documentManagement>
</p:properties>
</file>

<file path=customXml/itemProps1.xml><?xml version="1.0" encoding="utf-8"?>
<ds:datastoreItem xmlns:ds="http://schemas.openxmlformats.org/officeDocument/2006/customXml" ds:itemID="{955DB436-EE2E-455F-A697-88DE8773E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5ff85-3d38-40b8-9526-585a8212dd18"/>
    <ds:schemaRef ds:uri="66653d3a-ac51-4720-af56-ad263d8f94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67FE9-2B45-4F10-BDA7-4F7053AD65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9646FD-987E-44D0-BD60-D777C03B8841}">
  <ds:schemaRefs>
    <ds:schemaRef ds:uri="http://purl.org/dc/terms/"/>
    <ds:schemaRef ds:uri="66653d3a-ac51-4720-af56-ad263d8f9436"/>
    <ds:schemaRef ds:uri="http://schemas.microsoft.com/office/2006/documentManagement/types"/>
    <ds:schemaRef ds:uri="http://schemas.microsoft.com/office/2006/metadata/properties"/>
    <ds:schemaRef ds:uri="http://purl.org/dc/elements/1.1/"/>
    <ds:schemaRef ds:uri="ff05ff85-3d38-40b8-9526-585a8212dd1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ליסינג</vt:lpstr>
      <vt:lpstr>ליסינג!WPrint_Area_W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cp:lastPrinted>2024-04-01T06:08:20Z</cp:lastPrinted>
  <dcterms:created xsi:type="dcterms:W3CDTF">2022-05-04T06:48:56Z</dcterms:created>
  <dcterms:modified xsi:type="dcterms:W3CDTF">2024-10-10T08:52:04Z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0x010100191A669A68086A4888177E28D820ED7B</vt:lpwstr>
  </property>
  <property fmtid="{D5CDD505-2E9C-101B-9397-08002B2CF9AE}" pid="3" name="MediaServiceImageTags">
    <vt:lpwstr/>
  </property>
  <property fmtid="{D5CDD505-2E9C-101B-9397-08002B2CF9AE}" pid="4" name="OrgAtt">
    <vt:lpwstr>20;#אגף חוזים, רכש ולוגיסטיקה|cbf3a6d4-dc8f-470b-92d6-b75445a671e3</vt:lpwstr>
  </property>
  <property fmtid="{D5CDD505-2E9C-101B-9397-08002B2CF9AE}" pid="5" name="KeyWords">
    <vt:lpwstr/>
  </property>
  <property fmtid="{D5CDD505-2E9C-101B-9397-08002B2CF9AE}" pid="6" name="_dlc_DocIdItemGuid">
    <vt:lpwstr>dafe2730-06e8-4812-b913-fca83889d33e</vt:lpwstr>
  </property>
</Properties>
</file>